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Relationship Id="rId2" Type="http://schemas.openxmlformats.org/package/2006/relationships/metadata/core-properties" Target="docProps/core.xml"/>
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Master_Inputs" sheetId="1" r:id="rId1"/>
    <sheet name="Family_Spec" sheetId="2" r:id="rId2"/>
    <sheet name="Hole_Schedules" sheetId="3" r:id="rId3"/>
    <sheet name="Fipple_Head" sheetId="4" r:id="rId4"/>
    <sheet name="Validation_Template" sheetId="5" r:id="rId5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worksheet" Target="worksheets/sheet3.xml"/>
<Relationship Id="rId4" Type="http://schemas.openxmlformats.org/officeDocument/2006/relationships/worksheet" Target="worksheets/sheet4.xml"/>
<Relationship Id="rId5" Type="http://schemas.openxmlformats.org/officeDocument/2006/relationships/worksheet" Target="worksheets/sheet5.xml"/>
<Relationship Id="rId100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sheetData>
    <row r="1">
      <c r="A1" t="inlineStr">
        <is>
          <t>name</t>
        </is>
      </c>
      <c r="B1" t="inlineStr">
        <is>
          <t>value</t>
        </is>
      </c>
      <c r="C1" t="inlineStr">
        <is>
          <t>units</t>
        </is>
      </c>
      <c r="D1" t="inlineStr">
        <is>
          <t>notes</t>
        </is>
      </c>
    </row>
    <row r="2">
      <c r="A2" t="inlineStr">
        <is>
          <t>speed_of_sound</t>
        </is>
      </c>
      <c r="B2">
        <v>13552.0</v>
      </c>
      <c r="C2" t="inlineStr">
        <is>
          <t>in/s</t>
        </is>
      </c>
      <c r="D2" t="inlineStr">
        <is>
          <t>68 F baseline</t>
        </is>
      </c>
    </row>
    <row r="3">
      <c r="A3" t="inlineStr">
        <is>
          <t>A4_reference</t>
        </is>
      </c>
      <c r="B3">
        <v>440.0</v>
      </c>
      <c r="C3" t="inlineStr">
        <is>
          <t>Hz</t>
        </is>
      </c>
      <c r="D3" t="inlineStr">
        <is>
          <t>concert pitch</t>
        </is>
      </c>
    </row>
    <row r="4">
      <c r="A4" t="inlineStr">
        <is>
          <t>windway_height_min</t>
        </is>
      </c>
      <c r="B4">
        <v>0.033</v>
      </c>
      <c r="C4" t="inlineStr">
        <is>
          <t>in</t>
        </is>
      </c>
      <c r="D4" t="inlineStr">
        <is>
          <t>fipple plug trial</t>
        </is>
      </c>
    </row>
    <row r="5">
      <c r="A5" t="inlineStr">
        <is>
          <t>windway_height_nom</t>
        </is>
      </c>
      <c r="B5">
        <v>0.038</v>
      </c>
      <c r="C5" t="inlineStr">
        <is>
          <t>in</t>
        </is>
      </c>
      <c r="D5" t="inlineStr">
        <is>
          <t>starter</t>
        </is>
      </c>
    </row>
    <row r="6">
      <c r="A6" t="inlineStr">
        <is>
          <t>windway_height_max</t>
        </is>
      </c>
      <c r="B6">
        <v>0.045</v>
      </c>
      <c r="C6" t="inlineStr">
        <is>
          <t>in</t>
        </is>
      </c>
      <c r="D6" t="inlineStr">
        <is>
          <t>fipple plug trial</t>
        </is>
      </c>
    </row>
    <row r="7">
      <c r="A7" t="inlineStr">
        <is>
          <t>splitting_edge_offset_min</t>
        </is>
      </c>
      <c r="B7">
        <v>0.005</v>
      </c>
      <c r="C7" t="inlineStr">
        <is>
          <t>in</t>
        </is>
      </c>
      <c r="D7" t="inlineStr">
        <is>
          <t>target KPI</t>
        </is>
      </c>
    </row>
    <row r="8">
      <c r="A8" t="inlineStr">
        <is>
          <t>splitting_edge_offset_nom</t>
        </is>
      </c>
      <c r="B8">
        <v>0.009</v>
      </c>
      <c r="C8" t="inlineStr">
        <is>
          <t>in</t>
        </is>
      </c>
      <c r="D8" t="inlineStr">
        <is>
          <t>Tony fujara-style canary</t>
        </is>
      </c>
    </row>
    <row r="9">
      <c r="A9" t="inlineStr">
        <is>
          <t>splitting_edge_offset_max</t>
        </is>
      </c>
      <c r="B9">
        <v>0.015</v>
      </c>
      <c r="C9" t="inlineStr">
        <is>
          <t>in</t>
        </is>
      </c>
      <c r="D9" t="inlineStr">
        <is>
          <t>target KPI</t>
        </is>
      </c>
    </row>
    <row r="10">
      <c r="A10" t="inlineStr">
        <is>
          <t>joint_tenon_length</t>
        </is>
      </c>
      <c r="B10">
        <v>1.25</v>
      </c>
      <c r="C10" t="inlineStr">
        <is>
          <t>in</t>
        </is>
      </c>
      <c r="D10" t="inlineStr">
        <is>
          <t>minimum engagement</t>
        </is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>
  <sheetData>
    <row r="1">
      <c r="A1" t="inlineStr">
        <is>
          <t>member_id</t>
        </is>
      </c>
      <c r="B1" t="inlineStr">
        <is>
          <t>instrument</t>
        </is>
      </c>
      <c r="C1" t="inlineStr">
        <is>
          <t>key</t>
        </is>
      </c>
      <c r="D1" t="inlineStr">
        <is>
          <t>midi</t>
        </is>
      </c>
      <c r="E1" t="inlineStr">
        <is>
          <t>target_hz_formula</t>
        </is>
      </c>
      <c r="F1" t="inlineStr">
        <is>
          <t>target_hz_cached</t>
        </is>
      </c>
      <c r="G1" t="inlineStr">
        <is>
          <t>total_length_in</t>
        </is>
      </c>
      <c r="H1" t="inlineStr">
        <is>
          <t>bore_id_in</t>
        </is>
      </c>
      <c r="I1" t="inlineStr">
        <is>
          <t>body_od_in</t>
        </is>
      </c>
      <c r="J1" t="inlineStr">
        <is>
          <t>labium_to_foot_in</t>
        </is>
      </c>
      <c r="K1" t="inlineStr">
        <is>
          <t>open_pipe_leff_formula</t>
        </is>
      </c>
      <c r="L1" t="inlineStr">
        <is>
          <t>sound_window_corr_formula</t>
        </is>
      </c>
      <c r="M1" t="inlineStr">
        <is>
          <t>hole_offsets_st</t>
        </is>
      </c>
      <c r="N1" t="inlineStr">
        <is>
          <t>source_basis</t>
        </is>
      </c>
    </row>
    <row r="2">
      <c r="A2" t="inlineStr">
        <is>
          <t>KAV-GS3-5H</t>
        </is>
      </c>
      <c r="B2" t="inlineStr">
        <is>
          <t>Fipple Kaval</t>
        </is>
      </c>
      <c r="C2" t="inlineStr">
        <is>
          <t>G#3</t>
        </is>
      </c>
      <c r="D2">
        <v>56</v>
      </c>
      <c r="E2">
        <f>Master_Inputs!$B$3*2^((D2-69)/12)</f>
        <v>207.652</v>
      </c>
      <c r="F2">
        <v>207.652</v>
      </c>
      <c r="G2">
        <v>31.102</v>
      </c>
      <c r="H2">
        <v>0.875</v>
      </c>
      <c r="I2">
        <v>1.375</v>
      </c>
      <c r="J2">
        <v>29.502</v>
      </c>
      <c r="K2">
        <f>Master_Inputs!$B$2/(2*F2)</f>
        <v>32.631</v>
      </c>
      <c r="L2">
        <f>K2-J2</f>
        <v>3.129</v>
      </c>
      <c r="M2" t="inlineStr">
        <is>
          <t>2 3 6 7 8</t>
        </is>
      </c>
      <c r="N2" t="inlineStr">
        <is>
          <t>Fujara Flutes observed G# kaval length 79 cm</t>
        </is>
      </c>
    </row>
    <row r="3">
      <c r="A3" t="inlineStr">
        <is>
          <t>KAV-A3-5H</t>
        </is>
      </c>
      <c r="B3" t="inlineStr">
        <is>
          <t>Fipple Kaval</t>
        </is>
      </c>
      <c r="C3" t="inlineStr">
        <is>
          <t>A3</t>
        </is>
      </c>
      <c r="D3">
        <v>57</v>
      </c>
      <c r="E3">
        <f>Master_Inputs!$B$3*2^((D3-69)/12)</f>
        <v>220.0</v>
      </c>
      <c r="F3">
        <v>220.0</v>
      </c>
      <c r="G3">
        <v>29.134</v>
      </c>
      <c r="H3">
        <v>0.875</v>
      </c>
      <c r="I3">
        <v>1.375</v>
      </c>
      <c r="J3">
        <v>27.534</v>
      </c>
      <c r="K3">
        <f>Master_Inputs!$B$2/(2*F3)</f>
        <v>30.8</v>
      </c>
      <c r="L3">
        <f>K3-J3</f>
        <v>3.266</v>
      </c>
      <c r="M3" t="inlineStr">
        <is>
          <t>2 3 6 7 8</t>
        </is>
      </c>
      <c r="N3" t="inlineStr">
        <is>
          <t>Fujara Flutes observed A kaval length 74 cm</t>
        </is>
      </c>
    </row>
    <row r="4">
      <c r="A4" t="inlineStr">
        <is>
          <t>KAV-B3-5H</t>
        </is>
      </c>
      <c r="B4" t="inlineStr">
        <is>
          <t>Fipple Kaval</t>
        </is>
      </c>
      <c r="C4" t="inlineStr">
        <is>
          <t>B3</t>
        </is>
      </c>
      <c r="D4">
        <v>59</v>
      </c>
      <c r="E4">
        <f>Master_Inputs!$B$3*2^((D4-69)/12)</f>
        <v>246.942</v>
      </c>
      <c r="F4">
        <v>246.942</v>
      </c>
      <c r="G4">
        <v>26.378</v>
      </c>
      <c r="H4">
        <v>0.8125</v>
      </c>
      <c r="I4">
        <v>1.3125</v>
      </c>
      <c r="J4">
        <v>24.878</v>
      </c>
      <c r="K4">
        <f>Master_Inputs!$B$2/(2*F4)</f>
        <v>27.44</v>
      </c>
      <c r="L4">
        <f>K4-J4</f>
        <v>2.562</v>
      </c>
      <c r="M4" t="inlineStr">
        <is>
          <t>2 3 6 7 8</t>
        </is>
      </c>
      <c r="N4" t="inlineStr">
        <is>
          <t>Fujara Flutes observed B kaval length 67 cm</t>
        </is>
      </c>
    </row>
    <row r="5">
      <c r="A5" t="inlineStr">
        <is>
          <t>KAV-C4-5H</t>
        </is>
      </c>
      <c r="B5" t="inlineStr">
        <is>
          <t>Fipple Kaval</t>
        </is>
      </c>
      <c r="C5" t="inlineStr">
        <is>
          <t>C4</t>
        </is>
      </c>
      <c r="D5">
        <v>60</v>
      </c>
      <c r="E5">
        <f>Master_Inputs!$B$3*2^((D5-69)/12)</f>
        <v>261.626</v>
      </c>
      <c r="F5">
        <v>261.626</v>
      </c>
      <c r="G5">
        <v>24.409</v>
      </c>
      <c r="H5">
        <v>0.75</v>
      </c>
      <c r="I5">
        <v>1.25</v>
      </c>
      <c r="J5">
        <v>22.959</v>
      </c>
      <c r="K5">
        <f>Master_Inputs!$B$2/(2*F5)</f>
        <v>25.9</v>
      </c>
      <c r="L5">
        <f>K5-J5</f>
        <v>2.94</v>
      </c>
      <c r="M5" t="inlineStr">
        <is>
          <t>2 3 6 7 8</t>
        </is>
      </c>
      <c r="N5" t="inlineStr">
        <is>
          <t>Fujara Flutes observed C kaval length 62 cm</t>
        </is>
      </c>
    </row>
    <row r="6">
      <c r="A6" t="inlineStr">
        <is>
          <t>KAV-A3-7H</t>
        </is>
      </c>
      <c r="B6" t="inlineStr">
        <is>
          <t>Fipple Kaval</t>
        </is>
      </c>
      <c r="C6" t="inlineStr">
        <is>
          <t>A3</t>
        </is>
      </c>
      <c r="D6">
        <v>57</v>
      </c>
      <c r="E6">
        <f>Master_Inputs!$B$3*2^((D6-69)/12)</f>
        <v>220.0</v>
      </c>
      <c r="F6">
        <v>220.0</v>
      </c>
      <c r="G6">
        <v>35.433</v>
      </c>
      <c r="H6">
        <v>0.875</v>
      </c>
      <c r="I6">
        <v>1.4</v>
      </c>
      <c r="J6">
        <v>33.783</v>
      </c>
      <c r="K6">
        <f>Master_Inputs!$B$2/(2*F6)</f>
        <v>30.8</v>
      </c>
      <c r="L6">
        <f>K6-J6</f>
        <v>-2.983</v>
      </c>
      <c r="M6" t="inlineStr">
        <is>
          <t>2 3 4 6 7 8 9</t>
        </is>
      </c>
      <c r="N6" t="inlineStr">
        <is>
          <t>Fujara Flutes observed 7-hole A kaval length 90 cm</t>
        </is>
      </c>
    </row>
    <row r="7">
      <c r="A7" t="inlineStr">
        <is>
          <t>KAV-AS3-7H</t>
        </is>
      </c>
      <c r="B7" t="inlineStr">
        <is>
          <t>Fipple Kaval</t>
        </is>
      </c>
      <c r="C7" t="inlineStr">
        <is>
          <t>A#3</t>
        </is>
      </c>
      <c r="D7">
        <v>58</v>
      </c>
      <c r="E7">
        <f>Master_Inputs!$B$3*2^((D7-69)/12)</f>
        <v>233.082</v>
      </c>
      <c r="F7">
        <v>233.082</v>
      </c>
      <c r="G7">
        <v>33.465</v>
      </c>
      <c r="H7">
        <v>0.875</v>
      </c>
      <c r="I7">
        <v>1.4</v>
      </c>
      <c r="J7">
        <v>31.815</v>
      </c>
      <c r="K7">
        <f>Master_Inputs!$B$2/(2*F7)</f>
        <v>29.071</v>
      </c>
      <c r="L7">
        <f>K7-J7</f>
        <v>-2.743</v>
      </c>
      <c r="M7" t="inlineStr">
        <is>
          <t>2 3 4 6 7 8 9</t>
        </is>
      </c>
      <c r="N7" t="inlineStr">
        <is>
          <t>Fujara Flutes observed 7-hole A# kaval length 85 cm</t>
        </is>
      </c>
    </row>
    <row r="8">
      <c r="A8" t="inlineStr">
        <is>
          <t>KAV-B3-7H</t>
        </is>
      </c>
      <c r="B8" t="inlineStr">
        <is>
          <t>Fipple Kaval</t>
        </is>
      </c>
      <c r="C8" t="inlineStr">
        <is>
          <t>B3</t>
        </is>
      </c>
      <c r="D8">
        <v>59</v>
      </c>
      <c r="E8">
        <f>Master_Inputs!$B$3*2^((D8-69)/12)</f>
        <v>246.942</v>
      </c>
      <c r="F8">
        <v>246.942</v>
      </c>
      <c r="G8">
        <v>27.165</v>
      </c>
      <c r="H8">
        <v>0.8125</v>
      </c>
      <c r="I8">
        <v>1.3125</v>
      </c>
      <c r="J8">
        <v>25.665</v>
      </c>
      <c r="K8">
        <f>Master_Inputs!$B$2/(2*F8)</f>
        <v>27.44</v>
      </c>
      <c r="L8">
        <f>K8-J8</f>
        <v>1.774</v>
      </c>
      <c r="M8" t="inlineStr">
        <is>
          <t>2 3 4 6 7 8 9</t>
        </is>
      </c>
      <c r="N8" t="inlineStr">
        <is>
          <t>Fujara Flutes observed 7-hole B kaval length 69 cm</t>
        </is>
      </c>
    </row>
    <row r="9">
      <c r="A9" t="inlineStr">
        <is>
          <t>ALG-AS3-J2</t>
        </is>
      </c>
      <c r="B9" t="inlineStr">
        <is>
          <t>Fipple Alghosazi</t>
        </is>
      </c>
      <c r="C9" t="inlineStr">
        <is>
          <t>A#3</t>
        </is>
      </c>
      <c r="D9">
        <v>58</v>
      </c>
      <c r="E9">
        <f>Master_Inputs!$B$3*2^((D9-69)/12)</f>
        <v>233.082</v>
      </c>
      <c r="F9">
        <v>233.082</v>
      </c>
      <c r="G9">
        <v>32.283</v>
      </c>
      <c r="H9">
        <v>0.875</v>
      </c>
      <c r="I9">
        <v>1.375</v>
      </c>
      <c r="J9">
        <v>30.483</v>
      </c>
      <c r="K9">
        <f>Master_Inputs!$B$2/(2*F9)</f>
        <v>29.071</v>
      </c>
      <c r="L9">
        <f>K9-J9</f>
        <v>-1.412</v>
      </c>
      <c r="M9" t="inlineStr">
        <is>
          <t>2 4 7 9 11 12</t>
        </is>
      </c>
      <c r="N9" t="inlineStr">
        <is>
          <t>Fujara Flutes observed A# Alghosazi length 82 cm</t>
        </is>
      </c>
    </row>
    <row r="10">
      <c r="A10" t="inlineStr">
        <is>
          <t>ALG-AS3-SOLID</t>
        </is>
      </c>
      <c r="B10" t="inlineStr">
        <is>
          <t>Fipple Alghosazi</t>
        </is>
      </c>
      <c r="C10" t="inlineStr">
        <is>
          <t>A#3</t>
        </is>
      </c>
      <c r="D10">
        <v>58</v>
      </c>
      <c r="E10">
        <f>Master_Inputs!$B$3*2^((D10-69)/12)</f>
        <v>233.082</v>
      </c>
      <c r="F10">
        <v>233.082</v>
      </c>
      <c r="G10">
        <v>33.465</v>
      </c>
      <c r="H10">
        <v>0.875</v>
      </c>
      <c r="I10">
        <v>1.375</v>
      </c>
      <c r="J10">
        <v>31.665</v>
      </c>
      <c r="K10">
        <f>Master_Inputs!$B$2/(2*F10)</f>
        <v>29.071</v>
      </c>
      <c r="L10">
        <f>K10-J10</f>
        <v>-2.593</v>
      </c>
      <c r="M10" t="inlineStr">
        <is>
          <t>2 4 7 9 11 12</t>
        </is>
      </c>
      <c r="N10" t="inlineStr">
        <is>
          <t>Fujara Flutes observed solid A# Alghosazi length 85 cm</t>
        </is>
      </c>
    </row>
    <row r="11">
      <c r="A11" t="inlineStr">
        <is>
          <t>ALG-A3-J3</t>
        </is>
      </c>
      <c r="B11" t="inlineStr">
        <is>
          <t>Fipple Alghosazi</t>
        </is>
      </c>
      <c r="C11" t="inlineStr">
        <is>
          <t>A3</t>
        </is>
      </c>
      <c r="D11">
        <v>57</v>
      </c>
      <c r="E11">
        <f>Master_Inputs!$B$3*2^((D11-69)/12)</f>
        <v>220.0</v>
      </c>
      <c r="F11">
        <v>220.0</v>
      </c>
      <c r="G11">
        <v>28.74</v>
      </c>
      <c r="H11">
        <v>0.875</v>
      </c>
      <c r="I11">
        <v>1.375</v>
      </c>
      <c r="J11">
        <v>26.99</v>
      </c>
      <c r="K11">
        <f>Master_Inputs!$B$2/(2*F11)</f>
        <v>30.8</v>
      </c>
      <c r="L11">
        <f>K11-J11</f>
        <v>3.81</v>
      </c>
      <c r="M11" t="inlineStr">
        <is>
          <t>2 4 7 9 11 12</t>
        </is>
      </c>
      <c r="N11" t="inlineStr">
        <is>
          <t>Fujara Flutes observed A Alghosazi length 73 cm</t>
        </is>
      </c>
    </row>
    <row r="12">
      <c r="A12" t="inlineStr">
        <is>
          <t>ALG-B3-SOLID</t>
        </is>
      </c>
      <c r="B12" t="inlineStr">
        <is>
          <t>Fipple Alghosazi</t>
        </is>
      </c>
      <c r="C12" t="inlineStr">
        <is>
          <t>B3</t>
        </is>
      </c>
      <c r="D12">
        <v>59</v>
      </c>
      <c r="E12">
        <f>Master_Inputs!$B$3*2^((D12-69)/12)</f>
        <v>246.942</v>
      </c>
      <c r="F12">
        <v>246.942</v>
      </c>
      <c r="G12">
        <v>27.559</v>
      </c>
      <c r="H12">
        <v>0.8125</v>
      </c>
      <c r="I12">
        <v>1.3125</v>
      </c>
      <c r="J12">
        <v>25.909</v>
      </c>
      <c r="K12">
        <f>Master_Inputs!$B$2/(2*F12)</f>
        <v>27.44</v>
      </c>
      <c r="L12">
        <f>K12-J12</f>
        <v>1.531</v>
      </c>
      <c r="M12" t="inlineStr">
        <is>
          <t>2 4 7 9 11 12</t>
        </is>
      </c>
      <c r="N12" t="inlineStr">
        <is>
          <t>Fujara Flutes observed B Alghosazi length 70 cm</t>
        </is>
      </c>
    </row>
  </sheetData>
</worksheet>
</file>

<file path=xl/worksheets/sheet3.xml><?xml version="1.0" encoding="utf-8"?>
<worksheet xmlns="http://schemas.openxmlformats.org/spreadsheetml/2006/main" xmlns:r="http://schemas.openxmlformats.org/officeDocument/2006/relationships">
  <sheetData>
    <row r="1">
      <c r="A1" t="inlineStr">
        <is>
          <t>member_id</t>
        </is>
      </c>
      <c r="B1" t="inlineStr">
        <is>
          <t>hole_no_from_foot</t>
        </is>
      </c>
      <c r="C1" t="inlineStr">
        <is>
          <t>offset_st</t>
        </is>
      </c>
      <c r="D1" t="inlineStr">
        <is>
          <t>target_hz</t>
        </is>
      </c>
      <c r="E1" t="inlineStr">
        <is>
          <t>x_from_labium_in</t>
        </is>
      </c>
      <c r="F1" t="inlineStr">
        <is>
          <t>x_from_foot_in</t>
        </is>
      </c>
      <c r="G1" t="inlineStr">
        <is>
          <t>starter_drill_in</t>
        </is>
      </c>
      <c r="H1" t="inlineStr">
        <is>
          <t>target_final_dia_in</t>
        </is>
      </c>
      <c r="I1" t="inlineStr">
        <is>
          <t>orientation</t>
        </is>
      </c>
      <c r="J1" t="inlineStr">
        <is>
          <t>formula</t>
        </is>
      </c>
    </row>
    <row r="2">
      <c r="A2" t="inlineStr">
        <is>
          <t>KAV-GS3-5H</t>
        </is>
      </c>
      <c r="B2">
        <v>1</v>
      </c>
      <c r="C2">
        <v>2</v>
      </c>
      <c r="D2">
        <v>233.082</v>
      </c>
      <c r="E2">
        <v>26.284</v>
      </c>
      <c r="F2">
        <v>3.219</v>
      </c>
      <c r="G2" t="inlineStr">
        <is>
          <t>0.1875</t>
        </is>
      </c>
      <c r="H2" t="inlineStr">
        <is>
          <t>0.2500</t>
        </is>
      </c>
      <c r="I2" t="inlineStr">
        <is>
          <t>front</t>
        </is>
      </c>
      <c r="J2" t="inlineStr">
        <is>
          <t>x_from_labium = labium_to_foot * 2^(-offset_st/12); tune upward by enlarging</t>
        </is>
      </c>
    </row>
    <row r="3">
      <c r="A3" t="inlineStr">
        <is>
          <t>KAV-GS3-5H</t>
        </is>
      </c>
      <c r="B3">
        <v>2</v>
      </c>
      <c r="C3">
        <v>3</v>
      </c>
      <c r="D3">
        <v>246.942</v>
      </c>
      <c r="E3">
        <v>24.808</v>
      </c>
      <c r="F3">
        <v>4.694</v>
      </c>
      <c r="G3" t="inlineStr">
        <is>
          <t>0.1875</t>
        </is>
      </c>
      <c r="H3" t="inlineStr">
        <is>
          <t>0.2500</t>
        </is>
      </c>
      <c r="I3" t="inlineStr">
        <is>
          <t>front</t>
        </is>
      </c>
      <c r="J3" t="inlineStr">
        <is>
          <t>x_from_labium = labium_to_foot * 2^(-offset_st/12); tune upward by enlarging</t>
        </is>
      </c>
    </row>
    <row r="4">
      <c r="A4" t="inlineStr">
        <is>
          <t>KAV-GS3-5H</t>
        </is>
      </c>
      <c r="B4">
        <v>3</v>
      </c>
      <c r="C4">
        <v>6</v>
      </c>
      <c r="D4">
        <v>293.665</v>
      </c>
      <c r="E4">
        <v>20.861</v>
      </c>
      <c r="F4">
        <v>8.641</v>
      </c>
      <c r="G4" t="inlineStr">
        <is>
          <t>0.2188</t>
        </is>
      </c>
      <c r="H4" t="inlineStr">
        <is>
          <t>0.3000</t>
        </is>
      </c>
      <c r="I4" t="inlineStr">
        <is>
          <t>front</t>
        </is>
      </c>
      <c r="J4" t="inlineStr">
        <is>
          <t>x_from_labium = labium_to_foot * 2^(-offset_st/12); tune upward by enlarging</t>
        </is>
      </c>
    </row>
    <row r="5">
      <c r="A5" t="inlineStr">
        <is>
          <t>KAV-GS3-5H</t>
        </is>
      </c>
      <c r="B5">
        <v>4</v>
      </c>
      <c r="C5">
        <v>7</v>
      </c>
      <c r="D5">
        <v>311.127</v>
      </c>
      <c r="E5">
        <v>19.69</v>
      </c>
      <c r="F5">
        <v>9.812</v>
      </c>
      <c r="G5" t="inlineStr">
        <is>
          <t>0.2188</t>
        </is>
      </c>
      <c r="H5" t="inlineStr">
        <is>
          <t>0.3000</t>
        </is>
      </c>
      <c r="I5" t="inlineStr">
        <is>
          <t>front</t>
        </is>
      </c>
      <c r="J5" t="inlineStr">
        <is>
          <t>x_from_labium = labium_to_foot * 2^(-offset_st/12); tune upward by enlarging</t>
        </is>
      </c>
    </row>
    <row r="6">
      <c r="A6" t="inlineStr">
        <is>
          <t>KAV-GS3-5H</t>
        </is>
      </c>
      <c r="B6">
        <v>5</v>
      </c>
      <c r="C6">
        <v>8</v>
      </c>
      <c r="D6">
        <v>329.628</v>
      </c>
      <c r="E6">
        <v>18.585</v>
      </c>
      <c r="F6">
        <v>10.917</v>
      </c>
      <c r="G6" t="inlineStr">
        <is>
          <t>0.2188</t>
        </is>
      </c>
      <c r="H6" t="inlineStr">
        <is>
          <t>0.3000</t>
        </is>
      </c>
      <c r="I6" t="inlineStr">
        <is>
          <t>front</t>
        </is>
      </c>
      <c r="J6" t="inlineStr">
        <is>
          <t>x_from_labium = labium_to_foot * 2^(-offset_st/12); tune upward by enlarging</t>
        </is>
      </c>
    </row>
    <row r="7">
      <c r="A7" t="inlineStr">
        <is>
          <t>KAV-A3-5H</t>
        </is>
      </c>
      <c r="B7">
        <v>1</v>
      </c>
      <c r="C7">
        <v>2</v>
      </c>
      <c r="D7">
        <v>246.942</v>
      </c>
      <c r="E7">
        <v>24.53</v>
      </c>
      <c r="F7">
        <v>3.004</v>
      </c>
      <c r="G7" t="inlineStr">
        <is>
          <t>0.1875</t>
        </is>
      </c>
      <c r="H7" t="inlineStr">
        <is>
          <t>0.2500</t>
        </is>
      </c>
      <c r="I7" t="inlineStr">
        <is>
          <t>front</t>
        </is>
      </c>
      <c r="J7" t="inlineStr">
        <is>
          <t>x_from_labium = labium_to_foot * 2^(-offset_st/12); tune upward by enlarging</t>
        </is>
      </c>
    </row>
    <row r="8">
      <c r="A8" t="inlineStr">
        <is>
          <t>KAV-A3-5H</t>
        </is>
      </c>
      <c r="B8">
        <v>2</v>
      </c>
      <c r="C8">
        <v>3</v>
      </c>
      <c r="D8">
        <v>261.626</v>
      </c>
      <c r="E8">
        <v>23.153</v>
      </c>
      <c r="F8">
        <v>4.381</v>
      </c>
      <c r="G8" t="inlineStr">
        <is>
          <t>0.1875</t>
        </is>
      </c>
      <c r="H8" t="inlineStr">
        <is>
          <t>0.2500</t>
        </is>
      </c>
      <c r="I8" t="inlineStr">
        <is>
          <t>front</t>
        </is>
      </c>
      <c r="J8" t="inlineStr">
        <is>
          <t>x_from_labium = labium_to_foot * 2^(-offset_st/12); tune upward by enlarging</t>
        </is>
      </c>
    </row>
    <row r="9">
      <c r="A9" t="inlineStr">
        <is>
          <t>KAV-A3-5H</t>
        </is>
      </c>
      <c r="B9">
        <v>3</v>
      </c>
      <c r="C9">
        <v>6</v>
      </c>
      <c r="D9">
        <v>311.127</v>
      </c>
      <c r="E9">
        <v>19.469</v>
      </c>
      <c r="F9">
        <v>8.064</v>
      </c>
      <c r="G9" t="inlineStr">
        <is>
          <t>0.2188</t>
        </is>
      </c>
      <c r="H9" t="inlineStr">
        <is>
          <t>0.3000</t>
        </is>
      </c>
      <c r="I9" t="inlineStr">
        <is>
          <t>front</t>
        </is>
      </c>
      <c r="J9" t="inlineStr">
        <is>
          <t>x_from_labium = labium_to_foot * 2^(-offset_st/12); tune upward by enlarging</t>
        </is>
      </c>
    </row>
    <row r="10">
      <c r="A10" t="inlineStr">
        <is>
          <t>KAV-A3-5H</t>
        </is>
      </c>
      <c r="B10">
        <v>4</v>
      </c>
      <c r="C10">
        <v>7</v>
      </c>
      <c r="D10">
        <v>329.628</v>
      </c>
      <c r="E10">
        <v>18.377</v>
      </c>
      <c r="F10">
        <v>9.157</v>
      </c>
      <c r="G10" t="inlineStr">
        <is>
          <t>0.2188</t>
        </is>
      </c>
      <c r="H10" t="inlineStr">
        <is>
          <t>0.3000</t>
        </is>
      </c>
      <c r="I10" t="inlineStr">
        <is>
          <t>front</t>
        </is>
      </c>
      <c r="J10" t="inlineStr">
        <is>
          <t>x_from_labium = labium_to_foot * 2^(-offset_st/12); tune upward by enlarging</t>
        </is>
      </c>
    </row>
    <row r="11">
      <c r="A11" t="inlineStr">
        <is>
          <t>KAV-A3-5H</t>
        </is>
      </c>
      <c r="B11">
        <v>5</v>
      </c>
      <c r="C11">
        <v>8</v>
      </c>
      <c r="D11">
        <v>349.228</v>
      </c>
      <c r="E11">
        <v>17.345</v>
      </c>
      <c r="F11">
        <v>10.189</v>
      </c>
      <c r="G11" t="inlineStr">
        <is>
          <t>0.2188</t>
        </is>
      </c>
      <c r="H11" t="inlineStr">
        <is>
          <t>0.3000</t>
        </is>
      </c>
      <c r="I11" t="inlineStr">
        <is>
          <t>front</t>
        </is>
      </c>
      <c r="J11" t="inlineStr">
        <is>
          <t>x_from_labium = labium_to_foot * 2^(-offset_st/12); tune upward by enlarging</t>
        </is>
      </c>
    </row>
    <row r="12">
      <c r="A12" t="inlineStr">
        <is>
          <t>KAV-B3-5H</t>
        </is>
      </c>
      <c r="B12">
        <v>1</v>
      </c>
      <c r="C12">
        <v>2</v>
      </c>
      <c r="D12">
        <v>277.183</v>
      </c>
      <c r="E12">
        <v>22.164</v>
      </c>
      <c r="F12">
        <v>2.714</v>
      </c>
      <c r="G12" t="inlineStr">
        <is>
          <t>0.1875</t>
        </is>
      </c>
      <c r="H12" t="inlineStr">
        <is>
          <t>0.2500</t>
        </is>
      </c>
      <c r="I12" t="inlineStr">
        <is>
          <t>front</t>
        </is>
      </c>
      <c r="J12" t="inlineStr">
        <is>
          <t>x_from_labium = labium_to_foot * 2^(-offset_st/12); tune upward by enlarging</t>
        </is>
      </c>
    </row>
    <row r="13">
      <c r="A13" t="inlineStr">
        <is>
          <t>KAV-B3-5H</t>
        </is>
      </c>
      <c r="B13">
        <v>2</v>
      </c>
      <c r="C13">
        <v>3</v>
      </c>
      <c r="D13">
        <v>293.665</v>
      </c>
      <c r="E13">
        <v>20.92</v>
      </c>
      <c r="F13">
        <v>3.958</v>
      </c>
      <c r="G13" t="inlineStr">
        <is>
          <t>0.1875</t>
        </is>
      </c>
      <c r="H13" t="inlineStr">
        <is>
          <t>0.2500</t>
        </is>
      </c>
      <c r="I13" t="inlineStr">
        <is>
          <t>front</t>
        </is>
      </c>
      <c r="J13" t="inlineStr">
        <is>
          <t>x_from_labium = labium_to_foot * 2^(-offset_st/12); tune upward by enlarging</t>
        </is>
      </c>
    </row>
    <row r="14">
      <c r="A14" t="inlineStr">
        <is>
          <t>KAV-B3-5H</t>
        </is>
      </c>
      <c r="B14">
        <v>3</v>
      </c>
      <c r="C14">
        <v>6</v>
      </c>
      <c r="D14">
        <v>349.228</v>
      </c>
      <c r="E14">
        <v>17.591</v>
      </c>
      <c r="F14">
        <v>7.287</v>
      </c>
      <c r="G14" t="inlineStr">
        <is>
          <t>0.2188</t>
        </is>
      </c>
      <c r="H14" t="inlineStr">
        <is>
          <t>0.3000</t>
        </is>
      </c>
      <c r="I14" t="inlineStr">
        <is>
          <t>front</t>
        </is>
      </c>
      <c r="J14" t="inlineStr">
        <is>
          <t>x_from_labium = labium_to_foot * 2^(-offset_st/12); tune upward by enlarging</t>
        </is>
      </c>
    </row>
    <row r="15">
      <c r="A15" t="inlineStr">
        <is>
          <t>KAV-B3-5H</t>
        </is>
      </c>
      <c r="B15">
        <v>4</v>
      </c>
      <c r="C15">
        <v>7</v>
      </c>
      <c r="D15">
        <v>369.994</v>
      </c>
      <c r="E15">
        <v>16.604</v>
      </c>
      <c r="F15">
        <v>8.274</v>
      </c>
      <c r="G15" t="inlineStr">
        <is>
          <t>0.2188</t>
        </is>
      </c>
      <c r="H15" t="inlineStr">
        <is>
          <t>0.3000</t>
        </is>
      </c>
      <c r="I15" t="inlineStr">
        <is>
          <t>front</t>
        </is>
      </c>
      <c r="J15" t="inlineStr">
        <is>
          <t>x_from_labium = labium_to_foot * 2^(-offset_st/12); tune upward by enlarging</t>
        </is>
      </c>
    </row>
    <row r="16">
      <c r="A16" t="inlineStr">
        <is>
          <t>KAV-B3-5H</t>
        </is>
      </c>
      <c r="B16">
        <v>5</v>
      </c>
      <c r="C16">
        <v>8</v>
      </c>
      <c r="D16">
        <v>391.995</v>
      </c>
      <c r="E16">
        <v>15.672</v>
      </c>
      <c r="F16">
        <v>9.206</v>
      </c>
      <c r="G16" t="inlineStr">
        <is>
          <t>0.2188</t>
        </is>
      </c>
      <c r="H16" t="inlineStr">
        <is>
          <t>0.3000</t>
        </is>
      </c>
      <c r="I16" t="inlineStr">
        <is>
          <t>front</t>
        </is>
      </c>
      <c r="J16" t="inlineStr">
        <is>
          <t>x_from_labium = labium_to_foot * 2^(-offset_st/12); tune upward by enlarging</t>
        </is>
      </c>
    </row>
    <row r="17">
      <c r="A17" t="inlineStr">
        <is>
          <t>KAV-C4-5H</t>
        </is>
      </c>
      <c r="B17">
        <v>1</v>
      </c>
      <c r="C17">
        <v>2</v>
      </c>
      <c r="D17">
        <v>293.665</v>
      </c>
      <c r="E17">
        <v>20.455</v>
      </c>
      <c r="F17">
        <v>2.505</v>
      </c>
      <c r="G17" t="inlineStr">
        <is>
          <t>0.1875</t>
        </is>
      </c>
      <c r="H17" t="inlineStr">
        <is>
          <t>0.2500</t>
        </is>
      </c>
      <c r="I17" t="inlineStr">
        <is>
          <t>front</t>
        </is>
      </c>
      <c r="J17" t="inlineStr">
        <is>
          <t>x_from_labium = labium_to_foot * 2^(-offset_st/12); tune upward by enlarging</t>
        </is>
      </c>
    </row>
    <row r="18">
      <c r="A18" t="inlineStr">
        <is>
          <t>KAV-C4-5H</t>
        </is>
      </c>
      <c r="B18">
        <v>2</v>
      </c>
      <c r="C18">
        <v>3</v>
      </c>
      <c r="D18">
        <v>311.127</v>
      </c>
      <c r="E18">
        <v>19.307</v>
      </c>
      <c r="F18">
        <v>3.653</v>
      </c>
      <c r="G18" t="inlineStr">
        <is>
          <t>0.1875</t>
        </is>
      </c>
      <c r="H18" t="inlineStr">
        <is>
          <t>0.2500</t>
        </is>
      </c>
      <c r="I18" t="inlineStr">
        <is>
          <t>front</t>
        </is>
      </c>
      <c r="J18" t="inlineStr">
        <is>
          <t>x_from_labium = labium_to_foot * 2^(-offset_st/12); tune upward by enlarging</t>
        </is>
      </c>
    </row>
    <row r="19">
      <c r="A19" t="inlineStr">
        <is>
          <t>KAV-C4-5H</t>
        </is>
      </c>
      <c r="B19">
        <v>3</v>
      </c>
      <c r="C19">
        <v>6</v>
      </c>
      <c r="D19">
        <v>369.994</v>
      </c>
      <c r="E19">
        <v>16.235</v>
      </c>
      <c r="F19">
        <v>6.725</v>
      </c>
      <c r="G19" t="inlineStr">
        <is>
          <t>0.2188</t>
        </is>
      </c>
      <c r="H19" t="inlineStr">
        <is>
          <t>0.3000</t>
        </is>
      </c>
      <c r="I19" t="inlineStr">
        <is>
          <t>front</t>
        </is>
      </c>
      <c r="J19" t="inlineStr">
        <is>
          <t>x_from_labium = labium_to_foot * 2^(-offset_st/12); tune upward by enlarging</t>
        </is>
      </c>
    </row>
    <row r="20">
      <c r="A20" t="inlineStr">
        <is>
          <t>KAV-C4-5H</t>
        </is>
      </c>
      <c r="B20">
        <v>4</v>
      </c>
      <c r="C20">
        <v>7</v>
      </c>
      <c r="D20">
        <v>391.995</v>
      </c>
      <c r="E20">
        <v>15.324</v>
      </c>
      <c r="F20">
        <v>7.636</v>
      </c>
      <c r="G20" t="inlineStr">
        <is>
          <t>0.2188</t>
        </is>
      </c>
      <c r="H20" t="inlineStr">
        <is>
          <t>0.3000</t>
        </is>
      </c>
      <c r="I20" t="inlineStr">
        <is>
          <t>front</t>
        </is>
      </c>
      <c r="J20" t="inlineStr">
        <is>
          <t>x_from_labium = labium_to_foot * 2^(-offset_st/12); tune upward by enlarging</t>
        </is>
      </c>
    </row>
    <row r="21">
      <c r="A21" t="inlineStr">
        <is>
          <t>KAV-C4-5H</t>
        </is>
      </c>
      <c r="B21">
        <v>5</v>
      </c>
      <c r="C21">
        <v>8</v>
      </c>
      <c r="D21">
        <v>415.305</v>
      </c>
      <c r="E21">
        <v>14.464</v>
      </c>
      <c r="F21">
        <v>8.496</v>
      </c>
      <c r="G21" t="inlineStr">
        <is>
          <t>0.2188</t>
        </is>
      </c>
      <c r="H21" t="inlineStr">
        <is>
          <t>0.3000</t>
        </is>
      </c>
      <c r="I21" t="inlineStr">
        <is>
          <t>front</t>
        </is>
      </c>
      <c r="J21" t="inlineStr">
        <is>
          <t>x_from_labium = labium_to_foot * 2^(-offset_st/12); tune upward by enlarging</t>
        </is>
      </c>
    </row>
    <row r="22">
      <c r="A22" t="inlineStr">
        <is>
          <t>KAV-A3-7H</t>
        </is>
      </c>
      <c r="B22">
        <v>1</v>
      </c>
      <c r="C22">
        <v>2</v>
      </c>
      <c r="D22">
        <v>246.942</v>
      </c>
      <c r="E22">
        <v>30.097</v>
      </c>
      <c r="F22">
        <v>3.686</v>
      </c>
      <c r="G22" t="inlineStr">
        <is>
          <t>0.1875</t>
        </is>
      </c>
      <c r="H22" t="inlineStr">
        <is>
          <t>0.2500</t>
        </is>
      </c>
      <c r="I22" t="inlineStr">
        <is>
          <t>front</t>
        </is>
      </c>
      <c r="J22" t="inlineStr">
        <is>
          <t>x_from_labium = labium_to_foot * 2^(-offset_st/12); tune upward by enlarging</t>
        </is>
      </c>
    </row>
    <row r="23">
      <c r="A23" t="inlineStr">
        <is>
          <t>KAV-A3-7H</t>
        </is>
      </c>
      <c r="B23">
        <v>2</v>
      </c>
      <c r="C23">
        <v>3</v>
      </c>
      <c r="D23">
        <v>261.626</v>
      </c>
      <c r="E23">
        <v>28.408</v>
      </c>
      <c r="F23">
        <v>5.375</v>
      </c>
      <c r="G23" t="inlineStr">
        <is>
          <t>0.1875</t>
        </is>
      </c>
      <c r="H23" t="inlineStr">
        <is>
          <t>0.2500</t>
        </is>
      </c>
      <c r="I23" t="inlineStr">
        <is>
          <t>front</t>
        </is>
      </c>
      <c r="J23" t="inlineStr">
        <is>
          <t>x_from_labium = labium_to_foot * 2^(-offset_st/12); tune upward by enlarging</t>
        </is>
      </c>
    </row>
    <row r="24">
      <c r="A24" t="inlineStr">
        <is>
          <t>KAV-A3-7H</t>
        </is>
      </c>
      <c r="B24">
        <v>3</v>
      </c>
      <c r="C24">
        <v>4</v>
      </c>
      <c r="D24">
        <v>277.183</v>
      </c>
      <c r="E24">
        <v>26.814</v>
      </c>
      <c r="F24">
        <v>6.969</v>
      </c>
      <c r="G24" t="inlineStr">
        <is>
          <t>0.2188</t>
        </is>
      </c>
      <c r="H24" t="inlineStr">
        <is>
          <t>0.3000</t>
        </is>
      </c>
      <c r="I24" t="inlineStr">
        <is>
          <t>front</t>
        </is>
      </c>
      <c r="J24" t="inlineStr">
        <is>
          <t>x_from_labium = labium_to_foot * 2^(-offset_st/12); tune upward by enlarging</t>
        </is>
      </c>
    </row>
    <row r="25">
      <c r="A25" t="inlineStr">
        <is>
          <t>KAV-A3-7H</t>
        </is>
      </c>
      <c r="B25">
        <v>4</v>
      </c>
      <c r="C25">
        <v>6</v>
      </c>
      <c r="D25">
        <v>311.127</v>
      </c>
      <c r="E25">
        <v>23.888</v>
      </c>
      <c r="F25">
        <v>9.895</v>
      </c>
      <c r="G25" t="inlineStr">
        <is>
          <t>0.2188</t>
        </is>
      </c>
      <c r="H25" t="inlineStr">
        <is>
          <t>0.3000</t>
        </is>
      </c>
      <c r="I25" t="inlineStr">
        <is>
          <t>front</t>
        </is>
      </c>
      <c r="J25" t="inlineStr">
        <is>
          <t>x_from_labium = labium_to_foot * 2^(-offset_st/12); tune upward by enlarging</t>
        </is>
      </c>
    </row>
    <row r="26">
      <c r="A26" t="inlineStr">
        <is>
          <t>KAV-A3-7H</t>
        </is>
      </c>
      <c r="B26">
        <v>5</v>
      </c>
      <c r="C26">
        <v>7</v>
      </c>
      <c r="D26">
        <v>329.628</v>
      </c>
      <c r="E26">
        <v>22.547</v>
      </c>
      <c r="F26">
        <v>11.236</v>
      </c>
      <c r="G26" t="inlineStr">
        <is>
          <t>0.2188</t>
        </is>
      </c>
      <c r="H26" t="inlineStr">
        <is>
          <t>0.3000</t>
        </is>
      </c>
      <c r="I26" t="inlineStr">
        <is>
          <t>front</t>
        </is>
      </c>
      <c r="J26" t="inlineStr">
        <is>
          <t>x_from_labium = labium_to_foot * 2^(-offset_st/12); tune upward by enlarging</t>
        </is>
      </c>
    </row>
    <row r="27">
      <c r="A27" t="inlineStr">
        <is>
          <t>KAV-A3-7H</t>
        </is>
      </c>
      <c r="B27">
        <v>6</v>
      </c>
      <c r="C27">
        <v>8</v>
      </c>
      <c r="D27">
        <v>349.228</v>
      </c>
      <c r="E27">
        <v>21.282</v>
      </c>
      <c r="F27">
        <v>12.501</v>
      </c>
      <c r="G27" t="inlineStr">
        <is>
          <t>0.2188</t>
        </is>
      </c>
      <c r="H27" t="inlineStr">
        <is>
          <t>0.3000</t>
        </is>
      </c>
      <c r="I27" t="inlineStr">
        <is>
          <t>front</t>
        </is>
      </c>
      <c r="J27" t="inlineStr">
        <is>
          <t>x_from_labium = labium_to_foot * 2^(-offset_st/12); tune upward by enlarging</t>
        </is>
      </c>
    </row>
    <row r="28">
      <c r="A28" t="inlineStr">
        <is>
          <t>KAV-A3-7H</t>
        </is>
      </c>
      <c r="B28">
        <v>7</v>
      </c>
      <c r="C28">
        <v>9</v>
      </c>
      <c r="D28">
        <v>369.994</v>
      </c>
      <c r="E28">
        <v>20.088</v>
      </c>
      <c r="F28">
        <v>13.696</v>
      </c>
      <c r="G28" t="inlineStr">
        <is>
          <t>0.2188</t>
        </is>
      </c>
      <c r="H28" t="inlineStr">
        <is>
          <t>0.3000</t>
        </is>
      </c>
      <c r="I28" t="inlineStr">
        <is>
          <t>front</t>
        </is>
      </c>
      <c r="J28" t="inlineStr">
        <is>
          <t>x_from_labium = labium_to_foot * 2^(-offset_st/12); tune upward by enlarging</t>
        </is>
      </c>
    </row>
    <row r="29">
      <c r="A29" t="inlineStr">
        <is>
          <t>KAV-AS3-7H</t>
        </is>
      </c>
      <c r="B29">
        <v>1</v>
      </c>
      <c r="C29">
        <v>2</v>
      </c>
      <c r="D29">
        <v>261.626</v>
      </c>
      <c r="E29">
        <v>28.344</v>
      </c>
      <c r="F29">
        <v>3.471</v>
      </c>
      <c r="G29" t="inlineStr">
        <is>
          <t>0.1875</t>
        </is>
      </c>
      <c r="H29" t="inlineStr">
        <is>
          <t>0.2500</t>
        </is>
      </c>
      <c r="I29" t="inlineStr">
        <is>
          <t>front</t>
        </is>
      </c>
      <c r="J29" t="inlineStr">
        <is>
          <t>x_from_labium = labium_to_foot * 2^(-offset_st/12); tune upward by enlarging</t>
        </is>
      </c>
    </row>
    <row r="30">
      <c r="A30" t="inlineStr">
        <is>
          <t>KAV-AS3-7H</t>
        </is>
      </c>
      <c r="B30">
        <v>2</v>
      </c>
      <c r="C30">
        <v>3</v>
      </c>
      <c r="D30">
        <v>277.183</v>
      </c>
      <c r="E30">
        <v>26.753</v>
      </c>
      <c r="F30">
        <v>5.062</v>
      </c>
      <c r="G30" t="inlineStr">
        <is>
          <t>0.1875</t>
        </is>
      </c>
      <c r="H30" t="inlineStr">
        <is>
          <t>0.2500</t>
        </is>
      </c>
      <c r="I30" t="inlineStr">
        <is>
          <t>front</t>
        </is>
      </c>
      <c r="J30" t="inlineStr">
        <is>
          <t>x_from_labium = labium_to_foot * 2^(-offset_st/12); tune upward by enlarging</t>
        </is>
      </c>
    </row>
    <row r="31">
      <c r="A31" t="inlineStr">
        <is>
          <t>KAV-AS3-7H</t>
        </is>
      </c>
      <c r="B31">
        <v>3</v>
      </c>
      <c r="C31">
        <v>4</v>
      </c>
      <c r="D31">
        <v>293.665</v>
      </c>
      <c r="E31">
        <v>25.251</v>
      </c>
      <c r="F31">
        <v>6.563</v>
      </c>
      <c r="G31" t="inlineStr">
        <is>
          <t>0.2188</t>
        </is>
      </c>
      <c r="H31" t="inlineStr">
        <is>
          <t>0.3000</t>
        </is>
      </c>
      <c r="I31" t="inlineStr">
        <is>
          <t>front</t>
        </is>
      </c>
      <c r="J31" t="inlineStr">
        <is>
          <t>x_from_labium = labium_to_foot * 2^(-offset_st/12); tune upward by enlarging</t>
        </is>
      </c>
    </row>
    <row r="32">
      <c r="A32" t="inlineStr">
        <is>
          <t>KAV-AS3-7H</t>
        </is>
      </c>
      <c r="B32">
        <v>4</v>
      </c>
      <c r="C32">
        <v>6</v>
      </c>
      <c r="D32">
        <v>329.628</v>
      </c>
      <c r="E32">
        <v>22.496</v>
      </c>
      <c r="F32">
        <v>9.318</v>
      </c>
      <c r="G32" t="inlineStr">
        <is>
          <t>0.2188</t>
        </is>
      </c>
      <c r="H32" t="inlineStr">
        <is>
          <t>0.3000</t>
        </is>
      </c>
      <c r="I32" t="inlineStr">
        <is>
          <t>front</t>
        </is>
      </c>
      <c r="J32" t="inlineStr">
        <is>
          <t>x_from_labium = labium_to_foot * 2^(-offset_st/12); tune upward by enlarging</t>
        </is>
      </c>
    </row>
    <row r="33">
      <c r="A33" t="inlineStr">
        <is>
          <t>KAV-AS3-7H</t>
        </is>
      </c>
      <c r="B33">
        <v>5</v>
      </c>
      <c r="C33">
        <v>7</v>
      </c>
      <c r="D33">
        <v>349.228</v>
      </c>
      <c r="E33">
        <v>21.234</v>
      </c>
      <c r="F33">
        <v>10.581</v>
      </c>
      <c r="G33" t="inlineStr">
        <is>
          <t>0.2188</t>
        </is>
      </c>
      <c r="H33" t="inlineStr">
        <is>
          <t>0.3000</t>
        </is>
      </c>
      <c r="I33" t="inlineStr">
        <is>
          <t>front</t>
        </is>
      </c>
      <c r="J33" t="inlineStr">
        <is>
          <t>x_from_labium = labium_to_foot * 2^(-offset_st/12); tune upward by enlarging</t>
        </is>
      </c>
    </row>
    <row r="34">
      <c r="A34" t="inlineStr">
        <is>
          <t>KAV-AS3-7H</t>
        </is>
      </c>
      <c r="B34">
        <v>6</v>
      </c>
      <c r="C34">
        <v>8</v>
      </c>
      <c r="D34">
        <v>369.994</v>
      </c>
      <c r="E34">
        <v>20.042</v>
      </c>
      <c r="F34">
        <v>11.773</v>
      </c>
      <c r="G34" t="inlineStr">
        <is>
          <t>0.2188</t>
        </is>
      </c>
      <c r="H34" t="inlineStr">
        <is>
          <t>0.3000</t>
        </is>
      </c>
      <c r="I34" t="inlineStr">
        <is>
          <t>front</t>
        </is>
      </c>
      <c r="J34" t="inlineStr">
        <is>
          <t>x_from_labium = labium_to_foot * 2^(-offset_st/12); tune upward by enlarging</t>
        </is>
      </c>
    </row>
    <row r="35">
      <c r="A35" t="inlineStr">
        <is>
          <t>KAV-AS3-7H</t>
        </is>
      </c>
      <c r="B35">
        <v>7</v>
      </c>
      <c r="C35">
        <v>9</v>
      </c>
      <c r="D35">
        <v>391.995</v>
      </c>
      <c r="E35">
        <v>18.917</v>
      </c>
      <c r="F35">
        <v>12.898</v>
      </c>
      <c r="G35" t="inlineStr">
        <is>
          <t>0.2188</t>
        </is>
      </c>
      <c r="H35" t="inlineStr">
        <is>
          <t>0.3000</t>
        </is>
      </c>
      <c r="I35" t="inlineStr">
        <is>
          <t>front</t>
        </is>
      </c>
      <c r="J35" t="inlineStr">
        <is>
          <t>x_from_labium = labium_to_foot * 2^(-offset_st/12); tune upward by enlarging</t>
        </is>
      </c>
    </row>
    <row r="36">
      <c r="A36" t="inlineStr">
        <is>
          <t>KAV-B3-7H</t>
        </is>
      </c>
      <c r="B36">
        <v>1</v>
      </c>
      <c r="C36">
        <v>2</v>
      </c>
      <c r="D36">
        <v>277.183</v>
      </c>
      <c r="E36">
        <v>22.865</v>
      </c>
      <c r="F36">
        <v>2.8</v>
      </c>
      <c r="G36" t="inlineStr">
        <is>
          <t>0.1875</t>
        </is>
      </c>
      <c r="H36" t="inlineStr">
        <is>
          <t>0.2500</t>
        </is>
      </c>
      <c r="I36" t="inlineStr">
        <is>
          <t>front</t>
        </is>
      </c>
      <c r="J36" t="inlineStr">
        <is>
          <t>x_from_labium = labium_to_foot * 2^(-offset_st/12); tune upward by enlarging</t>
        </is>
      </c>
    </row>
    <row r="37">
      <c r="A37" t="inlineStr">
        <is>
          <t>KAV-B3-7H</t>
        </is>
      </c>
      <c r="B37">
        <v>2</v>
      </c>
      <c r="C37">
        <v>3</v>
      </c>
      <c r="D37">
        <v>293.665</v>
      </c>
      <c r="E37">
        <v>21.582</v>
      </c>
      <c r="F37">
        <v>4.083</v>
      </c>
      <c r="G37" t="inlineStr">
        <is>
          <t>0.1875</t>
        </is>
      </c>
      <c r="H37" t="inlineStr">
        <is>
          <t>0.2500</t>
        </is>
      </c>
      <c r="I37" t="inlineStr">
        <is>
          <t>front</t>
        </is>
      </c>
      <c r="J37" t="inlineStr">
        <is>
          <t>x_from_labium = labium_to_foot * 2^(-offset_st/12); tune upward by enlarging</t>
        </is>
      </c>
    </row>
    <row r="38">
      <c r="A38" t="inlineStr">
        <is>
          <t>KAV-B3-7H</t>
        </is>
      </c>
      <c r="B38">
        <v>3</v>
      </c>
      <c r="C38">
        <v>4</v>
      </c>
      <c r="D38">
        <v>311.127</v>
      </c>
      <c r="E38">
        <v>20.371</v>
      </c>
      <c r="F38">
        <v>5.295</v>
      </c>
      <c r="G38" t="inlineStr">
        <is>
          <t>0.2188</t>
        </is>
      </c>
      <c r="H38" t="inlineStr">
        <is>
          <t>0.3000</t>
        </is>
      </c>
      <c r="I38" t="inlineStr">
        <is>
          <t>front</t>
        </is>
      </c>
      <c r="J38" t="inlineStr">
        <is>
          <t>x_from_labium = labium_to_foot * 2^(-offset_st/12); tune upward by enlarging</t>
        </is>
      </c>
    </row>
    <row r="39">
      <c r="A39" t="inlineStr">
        <is>
          <t>KAV-B3-7H</t>
        </is>
      </c>
      <c r="B39">
        <v>4</v>
      </c>
      <c r="C39">
        <v>6</v>
      </c>
      <c r="D39">
        <v>349.228</v>
      </c>
      <c r="E39">
        <v>18.148</v>
      </c>
      <c r="F39">
        <v>7.517</v>
      </c>
      <c r="G39" t="inlineStr">
        <is>
          <t>0.2188</t>
        </is>
      </c>
      <c r="H39" t="inlineStr">
        <is>
          <t>0.3000</t>
        </is>
      </c>
      <c r="I39" t="inlineStr">
        <is>
          <t>front</t>
        </is>
      </c>
      <c r="J39" t="inlineStr">
        <is>
          <t>x_from_labium = labium_to_foot * 2^(-offset_st/12); tune upward by enlarging</t>
        </is>
      </c>
    </row>
    <row r="40">
      <c r="A40" t="inlineStr">
        <is>
          <t>KAV-B3-7H</t>
        </is>
      </c>
      <c r="B40">
        <v>5</v>
      </c>
      <c r="C40">
        <v>7</v>
      </c>
      <c r="D40">
        <v>369.994</v>
      </c>
      <c r="E40">
        <v>17.13</v>
      </c>
      <c r="F40">
        <v>8.536</v>
      </c>
      <c r="G40" t="inlineStr">
        <is>
          <t>0.2188</t>
        </is>
      </c>
      <c r="H40" t="inlineStr">
        <is>
          <t>0.3000</t>
        </is>
      </c>
      <c r="I40" t="inlineStr">
        <is>
          <t>front</t>
        </is>
      </c>
      <c r="J40" t="inlineStr">
        <is>
          <t>x_from_labium = labium_to_foot * 2^(-offset_st/12); tune upward by enlarging</t>
        </is>
      </c>
    </row>
    <row r="41">
      <c r="A41" t="inlineStr">
        <is>
          <t>KAV-B3-7H</t>
        </is>
      </c>
      <c r="B41">
        <v>6</v>
      </c>
      <c r="C41">
        <v>8</v>
      </c>
      <c r="D41">
        <v>391.995</v>
      </c>
      <c r="E41">
        <v>16.168</v>
      </c>
      <c r="F41">
        <v>9.497</v>
      </c>
      <c r="G41" t="inlineStr">
        <is>
          <t>0.2188</t>
        </is>
      </c>
      <c r="H41" t="inlineStr">
        <is>
          <t>0.3000</t>
        </is>
      </c>
      <c r="I41" t="inlineStr">
        <is>
          <t>front</t>
        </is>
      </c>
      <c r="J41" t="inlineStr">
        <is>
          <t>x_from_labium = labium_to_foot * 2^(-offset_st/12); tune upward by enlarging</t>
        </is>
      </c>
    </row>
    <row r="42">
      <c r="A42" t="inlineStr">
        <is>
          <t>KAV-B3-7H</t>
        </is>
      </c>
      <c r="B42">
        <v>7</v>
      </c>
      <c r="C42">
        <v>9</v>
      </c>
      <c r="D42">
        <v>415.305</v>
      </c>
      <c r="E42">
        <v>15.261</v>
      </c>
      <c r="F42">
        <v>10.405</v>
      </c>
      <c r="G42" t="inlineStr">
        <is>
          <t>0.2188</t>
        </is>
      </c>
      <c r="H42" t="inlineStr">
        <is>
          <t>0.3000</t>
        </is>
      </c>
      <c r="I42" t="inlineStr">
        <is>
          <t>front</t>
        </is>
      </c>
      <c r="J42" t="inlineStr">
        <is>
          <t>x_from_labium = labium_to_foot * 2^(-offset_st/12); tune upward by enlarging</t>
        </is>
      </c>
    </row>
    <row r="43">
      <c r="A43" t="inlineStr">
        <is>
          <t>ALG-AS3-J2</t>
        </is>
      </c>
      <c r="B43">
        <v>1</v>
      </c>
      <c r="C43">
        <v>2</v>
      </c>
      <c r="D43">
        <v>261.626</v>
      </c>
      <c r="E43">
        <v>27.158</v>
      </c>
      <c r="F43">
        <v>3.326</v>
      </c>
      <c r="G43" t="inlineStr">
        <is>
          <t>0.1875</t>
        </is>
      </c>
      <c r="H43" t="inlineStr">
        <is>
          <t>0.2500</t>
        </is>
      </c>
      <c r="I43" t="inlineStr">
        <is>
          <t>front</t>
        </is>
      </c>
      <c r="J43" t="inlineStr">
        <is>
          <t>x_from_labium = labium_to_foot * 2^(-offset_st/12); tune upward by enlarging</t>
        </is>
      </c>
    </row>
    <row r="44">
      <c r="A44" t="inlineStr">
        <is>
          <t>ALG-AS3-J2</t>
        </is>
      </c>
      <c r="B44">
        <v>2</v>
      </c>
      <c r="C44">
        <v>4</v>
      </c>
      <c r="D44">
        <v>293.665</v>
      </c>
      <c r="E44">
        <v>24.195</v>
      </c>
      <c r="F44">
        <v>6.289</v>
      </c>
      <c r="G44" t="inlineStr">
        <is>
          <t>0.1875</t>
        </is>
      </c>
      <c r="H44" t="inlineStr">
        <is>
          <t>0.2500</t>
        </is>
      </c>
      <c r="I44" t="inlineStr">
        <is>
          <t>front</t>
        </is>
      </c>
      <c r="J44" t="inlineStr">
        <is>
          <t>x_from_labium = labium_to_foot * 2^(-offset_st/12); tune upward by enlarging</t>
        </is>
      </c>
    </row>
    <row r="45">
      <c r="A45" t="inlineStr">
        <is>
          <t>ALG-AS3-J2</t>
        </is>
      </c>
      <c r="B45">
        <v>3</v>
      </c>
      <c r="C45">
        <v>7</v>
      </c>
      <c r="D45">
        <v>349.228</v>
      </c>
      <c r="E45">
        <v>20.345</v>
      </c>
      <c r="F45">
        <v>10.138</v>
      </c>
      <c r="G45" t="inlineStr">
        <is>
          <t>0.1875</t>
        </is>
      </c>
      <c r="H45" t="inlineStr">
        <is>
          <t>0.2500</t>
        </is>
      </c>
      <c r="I45" t="inlineStr">
        <is>
          <t>front</t>
        </is>
      </c>
      <c r="J45" t="inlineStr">
        <is>
          <t>x_from_labium = labium_to_foot * 2^(-offset_st/12); tune upward by enlarging</t>
        </is>
      </c>
    </row>
    <row r="46">
      <c r="A46" t="inlineStr">
        <is>
          <t>ALG-AS3-J2</t>
        </is>
      </c>
      <c r="B46">
        <v>4</v>
      </c>
      <c r="C46">
        <v>9</v>
      </c>
      <c r="D46">
        <v>391.995</v>
      </c>
      <c r="E46">
        <v>18.126</v>
      </c>
      <c r="F46">
        <v>12.358</v>
      </c>
      <c r="G46" t="inlineStr">
        <is>
          <t>0.2188</t>
        </is>
      </c>
      <c r="H46" t="inlineStr">
        <is>
          <t>0.3125</t>
        </is>
      </c>
      <c r="I46" t="inlineStr">
        <is>
          <t>front</t>
        </is>
      </c>
      <c r="J46" t="inlineStr">
        <is>
          <t>x_from_labium = labium_to_foot * 2^(-offset_st/12); tune upward by enlarging</t>
        </is>
      </c>
    </row>
    <row r="47">
      <c r="A47" t="inlineStr">
        <is>
          <t>ALG-AS3-J2</t>
        </is>
      </c>
      <c r="B47">
        <v>5</v>
      </c>
      <c r="C47">
        <v>11</v>
      </c>
      <c r="D47">
        <v>440.0</v>
      </c>
      <c r="E47">
        <v>16.148</v>
      </c>
      <c r="F47">
        <v>14.335</v>
      </c>
      <c r="G47" t="inlineStr">
        <is>
          <t>0.2188</t>
        </is>
      </c>
      <c r="H47" t="inlineStr">
        <is>
          <t>0.3125</t>
        </is>
      </c>
      <c r="I47" t="inlineStr">
        <is>
          <t>front</t>
        </is>
      </c>
      <c r="J47" t="inlineStr">
        <is>
          <t>x_from_labium = labium_to_foot * 2^(-offset_st/12); tune upward by enlarging</t>
        </is>
      </c>
    </row>
    <row r="48">
      <c r="A48" t="inlineStr">
        <is>
          <t>ALG-AS3-J2</t>
        </is>
      </c>
      <c r="B48">
        <v>6</v>
      </c>
      <c r="C48">
        <v>12</v>
      </c>
      <c r="D48">
        <v>466.164</v>
      </c>
      <c r="E48">
        <v>15.242</v>
      </c>
      <c r="F48">
        <v>15.242</v>
      </c>
      <c r="G48" t="inlineStr">
        <is>
          <t>0.2188</t>
        </is>
      </c>
      <c r="H48" t="inlineStr">
        <is>
          <t>0.3125</t>
        </is>
      </c>
      <c r="I48" t="inlineStr">
        <is>
          <t>back thumb</t>
        </is>
      </c>
      <c r="J48" t="inlineStr">
        <is>
          <t>x_from_labium = labium_to_foot * 2^(-offset_st/12); tune upward by enlarging</t>
        </is>
      </c>
    </row>
    <row r="49">
      <c r="A49" t="inlineStr">
        <is>
          <t>ALG-AS3-SOLID</t>
        </is>
      </c>
      <c r="B49">
        <v>1</v>
      </c>
      <c r="C49">
        <v>2</v>
      </c>
      <c r="D49">
        <v>261.626</v>
      </c>
      <c r="E49">
        <v>28.21</v>
      </c>
      <c r="F49">
        <v>3.455</v>
      </c>
      <c r="G49" t="inlineStr">
        <is>
          <t>0.1875</t>
        </is>
      </c>
      <c r="H49" t="inlineStr">
        <is>
          <t>0.2500</t>
        </is>
      </c>
      <c r="I49" t="inlineStr">
        <is>
          <t>front</t>
        </is>
      </c>
      <c r="J49" t="inlineStr">
        <is>
          <t>x_from_labium = labium_to_foot * 2^(-offset_st/12); tune upward by enlarging</t>
        </is>
      </c>
    </row>
    <row r="50">
      <c r="A50" t="inlineStr">
        <is>
          <t>ALG-AS3-SOLID</t>
        </is>
      </c>
      <c r="B50">
        <v>2</v>
      </c>
      <c r="C50">
        <v>4</v>
      </c>
      <c r="D50">
        <v>293.665</v>
      </c>
      <c r="E50">
        <v>25.132</v>
      </c>
      <c r="F50">
        <v>6.532</v>
      </c>
      <c r="G50" t="inlineStr">
        <is>
          <t>0.1875</t>
        </is>
      </c>
      <c r="H50" t="inlineStr">
        <is>
          <t>0.2500</t>
        </is>
      </c>
      <c r="I50" t="inlineStr">
        <is>
          <t>front</t>
        </is>
      </c>
      <c r="J50" t="inlineStr">
        <is>
          <t>x_from_labium = labium_to_foot * 2^(-offset_st/12); tune upward by enlarging</t>
        </is>
      </c>
    </row>
    <row r="51">
      <c r="A51" t="inlineStr">
        <is>
          <t>ALG-AS3-SOLID</t>
        </is>
      </c>
      <c r="B51">
        <v>3</v>
      </c>
      <c r="C51">
        <v>7</v>
      </c>
      <c r="D51">
        <v>349.228</v>
      </c>
      <c r="E51">
        <v>21.134</v>
      </c>
      <c r="F51">
        <v>10.531</v>
      </c>
      <c r="G51" t="inlineStr">
        <is>
          <t>0.1875</t>
        </is>
      </c>
      <c r="H51" t="inlineStr">
        <is>
          <t>0.2500</t>
        </is>
      </c>
      <c r="I51" t="inlineStr">
        <is>
          <t>front</t>
        </is>
      </c>
      <c r="J51" t="inlineStr">
        <is>
          <t>x_from_labium = labium_to_foot * 2^(-offset_st/12); tune upward by enlarging</t>
        </is>
      </c>
    </row>
    <row r="52">
      <c r="A52" t="inlineStr">
        <is>
          <t>ALG-AS3-SOLID</t>
        </is>
      </c>
      <c r="B52">
        <v>4</v>
      </c>
      <c r="C52">
        <v>9</v>
      </c>
      <c r="D52">
        <v>391.995</v>
      </c>
      <c r="E52">
        <v>18.828</v>
      </c>
      <c r="F52">
        <v>12.837</v>
      </c>
      <c r="G52" t="inlineStr">
        <is>
          <t>0.2188</t>
        </is>
      </c>
      <c r="H52" t="inlineStr">
        <is>
          <t>0.3125</t>
        </is>
      </c>
      <c r="I52" t="inlineStr">
        <is>
          <t>front</t>
        </is>
      </c>
      <c r="J52" t="inlineStr">
        <is>
          <t>x_from_labium = labium_to_foot * 2^(-offset_st/12); tune upward by enlarging</t>
        </is>
      </c>
    </row>
    <row r="53">
      <c r="A53" t="inlineStr">
        <is>
          <t>ALG-AS3-SOLID</t>
        </is>
      </c>
      <c r="B53">
        <v>5</v>
      </c>
      <c r="C53">
        <v>11</v>
      </c>
      <c r="D53">
        <v>440.0</v>
      </c>
      <c r="E53">
        <v>16.774</v>
      </c>
      <c r="F53">
        <v>14.891</v>
      </c>
      <c r="G53" t="inlineStr">
        <is>
          <t>0.2188</t>
        </is>
      </c>
      <c r="H53" t="inlineStr">
        <is>
          <t>0.3125</t>
        </is>
      </c>
      <c r="I53" t="inlineStr">
        <is>
          <t>front</t>
        </is>
      </c>
      <c r="J53" t="inlineStr">
        <is>
          <t>x_from_labium = labium_to_foot * 2^(-offset_st/12); tune upward by enlarging</t>
        </is>
      </c>
    </row>
    <row r="54">
      <c r="A54" t="inlineStr">
        <is>
          <t>ALG-AS3-SOLID</t>
        </is>
      </c>
      <c r="B54">
        <v>6</v>
      </c>
      <c r="C54">
        <v>12</v>
      </c>
      <c r="D54">
        <v>466.164</v>
      </c>
      <c r="E54">
        <v>15.832</v>
      </c>
      <c r="F54">
        <v>15.832</v>
      </c>
      <c r="G54" t="inlineStr">
        <is>
          <t>0.2188</t>
        </is>
      </c>
      <c r="H54" t="inlineStr">
        <is>
          <t>0.3125</t>
        </is>
      </c>
      <c r="I54" t="inlineStr">
        <is>
          <t>back thumb</t>
        </is>
      </c>
      <c r="J54" t="inlineStr">
        <is>
          <t>x_from_labium = labium_to_foot * 2^(-offset_st/12); tune upward by enlarging</t>
        </is>
      </c>
    </row>
    <row r="55">
      <c r="A55" t="inlineStr">
        <is>
          <t>ALG-A3-J3</t>
        </is>
      </c>
      <c r="B55">
        <v>1</v>
      </c>
      <c r="C55">
        <v>2</v>
      </c>
      <c r="D55">
        <v>246.942</v>
      </c>
      <c r="E55">
        <v>24.045</v>
      </c>
      <c r="F55">
        <v>2.945</v>
      </c>
      <c r="G55" t="inlineStr">
        <is>
          <t>0.1875</t>
        </is>
      </c>
      <c r="H55" t="inlineStr">
        <is>
          <t>0.2500</t>
        </is>
      </c>
      <c r="I55" t="inlineStr">
        <is>
          <t>front</t>
        </is>
      </c>
      <c r="J55" t="inlineStr">
        <is>
          <t>x_from_labium = labium_to_foot * 2^(-offset_st/12); tune upward by enlarging</t>
        </is>
      </c>
    </row>
    <row r="56">
      <c r="A56" t="inlineStr">
        <is>
          <t>ALG-A3-J3</t>
        </is>
      </c>
      <c r="B56">
        <v>2</v>
      </c>
      <c r="C56">
        <v>4</v>
      </c>
      <c r="D56">
        <v>277.183</v>
      </c>
      <c r="E56">
        <v>21.422</v>
      </c>
      <c r="F56">
        <v>5.568</v>
      </c>
      <c r="G56" t="inlineStr">
        <is>
          <t>0.1875</t>
        </is>
      </c>
      <c r="H56" t="inlineStr">
        <is>
          <t>0.2500</t>
        </is>
      </c>
      <c r="I56" t="inlineStr">
        <is>
          <t>front</t>
        </is>
      </c>
      <c r="J56" t="inlineStr">
        <is>
          <t>x_from_labium = labium_to_foot * 2^(-offset_st/12); tune upward by enlarging</t>
        </is>
      </c>
    </row>
    <row r="57">
      <c r="A57" t="inlineStr">
        <is>
          <t>ALG-A3-J3</t>
        </is>
      </c>
      <c r="B57">
        <v>3</v>
      </c>
      <c r="C57">
        <v>7</v>
      </c>
      <c r="D57">
        <v>329.628</v>
      </c>
      <c r="E57">
        <v>18.014</v>
      </c>
      <c r="F57">
        <v>8.976</v>
      </c>
      <c r="G57" t="inlineStr">
        <is>
          <t>0.1875</t>
        </is>
      </c>
      <c r="H57" t="inlineStr">
        <is>
          <t>0.2500</t>
        </is>
      </c>
      <c r="I57" t="inlineStr">
        <is>
          <t>front</t>
        </is>
      </c>
      <c r="J57" t="inlineStr">
        <is>
          <t>x_from_labium = labium_to_foot * 2^(-offset_st/12); tune upward by enlarging</t>
        </is>
      </c>
    </row>
    <row r="58">
      <c r="A58" t="inlineStr">
        <is>
          <t>ALG-A3-J3</t>
        </is>
      </c>
      <c r="B58">
        <v>4</v>
      </c>
      <c r="C58">
        <v>9</v>
      </c>
      <c r="D58">
        <v>369.994</v>
      </c>
      <c r="E58">
        <v>16.048</v>
      </c>
      <c r="F58">
        <v>10.942</v>
      </c>
      <c r="G58" t="inlineStr">
        <is>
          <t>0.2188</t>
        </is>
      </c>
      <c r="H58" t="inlineStr">
        <is>
          <t>0.3125</t>
        </is>
      </c>
      <c r="I58" t="inlineStr">
        <is>
          <t>front</t>
        </is>
      </c>
      <c r="J58" t="inlineStr">
        <is>
          <t>x_from_labium = labium_to_foot * 2^(-offset_st/12); tune upward by enlarging</t>
        </is>
      </c>
    </row>
    <row r="59">
      <c r="A59" t="inlineStr">
        <is>
          <t>ALG-A3-J3</t>
        </is>
      </c>
      <c r="B59">
        <v>5</v>
      </c>
      <c r="C59">
        <v>11</v>
      </c>
      <c r="D59">
        <v>415.305</v>
      </c>
      <c r="E59">
        <v>14.298</v>
      </c>
      <c r="F59">
        <v>12.693</v>
      </c>
      <c r="G59" t="inlineStr">
        <is>
          <t>0.2188</t>
        </is>
      </c>
      <c r="H59" t="inlineStr">
        <is>
          <t>0.3125</t>
        </is>
      </c>
      <c r="I59" t="inlineStr">
        <is>
          <t>front</t>
        </is>
      </c>
      <c r="J59" t="inlineStr">
        <is>
          <t>x_from_labium = labium_to_foot * 2^(-offset_st/12); tune upward by enlarging</t>
        </is>
      </c>
    </row>
    <row r="60">
      <c r="A60" t="inlineStr">
        <is>
          <t>ALG-A3-J3</t>
        </is>
      </c>
      <c r="B60">
        <v>6</v>
      </c>
      <c r="C60">
        <v>12</v>
      </c>
      <c r="D60">
        <v>440.0</v>
      </c>
      <c r="E60">
        <v>13.495</v>
      </c>
      <c r="F60">
        <v>13.495</v>
      </c>
      <c r="G60" t="inlineStr">
        <is>
          <t>0.2188</t>
        </is>
      </c>
      <c r="H60" t="inlineStr">
        <is>
          <t>0.3125</t>
        </is>
      </c>
      <c r="I60" t="inlineStr">
        <is>
          <t>back thumb</t>
        </is>
      </c>
      <c r="J60" t="inlineStr">
        <is>
          <t>x_from_labium = labium_to_foot * 2^(-offset_st/12); tune upward by enlarging</t>
        </is>
      </c>
    </row>
    <row r="61">
      <c r="A61" t="inlineStr">
        <is>
          <t>ALG-B3-SOLID</t>
        </is>
      </c>
      <c r="B61">
        <v>1</v>
      </c>
      <c r="C61">
        <v>2</v>
      </c>
      <c r="D61">
        <v>277.183</v>
      </c>
      <c r="E61">
        <v>23.082</v>
      </c>
      <c r="F61">
        <v>2.827</v>
      </c>
      <c r="G61" t="inlineStr">
        <is>
          <t>0.1875</t>
        </is>
      </c>
      <c r="H61" t="inlineStr">
        <is>
          <t>0.2500</t>
        </is>
      </c>
      <c r="I61" t="inlineStr">
        <is>
          <t>front</t>
        </is>
      </c>
      <c r="J61" t="inlineStr">
        <is>
          <t>x_from_labium = labium_to_foot * 2^(-offset_st/12); tune upward by enlarging</t>
        </is>
      </c>
    </row>
    <row r="62">
      <c r="A62" t="inlineStr">
        <is>
          <t>ALG-B3-SOLID</t>
        </is>
      </c>
      <c r="B62">
        <v>2</v>
      </c>
      <c r="C62">
        <v>4</v>
      </c>
      <c r="D62">
        <v>311.127</v>
      </c>
      <c r="E62">
        <v>20.564</v>
      </c>
      <c r="F62">
        <v>5.345</v>
      </c>
      <c r="G62" t="inlineStr">
        <is>
          <t>0.1875</t>
        </is>
      </c>
      <c r="H62" t="inlineStr">
        <is>
          <t>0.2500</t>
        </is>
      </c>
      <c r="I62" t="inlineStr">
        <is>
          <t>front</t>
        </is>
      </c>
      <c r="J62" t="inlineStr">
        <is>
          <t>x_from_labium = labium_to_foot * 2^(-offset_st/12); tune upward by enlarging</t>
        </is>
      </c>
    </row>
    <row r="63">
      <c r="A63" t="inlineStr">
        <is>
          <t>ALG-B3-SOLID</t>
        </is>
      </c>
      <c r="B63">
        <v>3</v>
      </c>
      <c r="C63">
        <v>7</v>
      </c>
      <c r="D63">
        <v>369.994</v>
      </c>
      <c r="E63">
        <v>17.292</v>
      </c>
      <c r="F63">
        <v>8.617</v>
      </c>
      <c r="G63" t="inlineStr">
        <is>
          <t>0.1875</t>
        </is>
      </c>
      <c r="H63" t="inlineStr">
        <is>
          <t>0.2500</t>
        </is>
      </c>
      <c r="I63" t="inlineStr">
        <is>
          <t>front</t>
        </is>
      </c>
      <c r="J63" t="inlineStr">
        <is>
          <t>x_from_labium = labium_to_foot * 2^(-offset_st/12); tune upward by enlarging</t>
        </is>
      </c>
    </row>
    <row r="64">
      <c r="A64" t="inlineStr">
        <is>
          <t>ALG-B3-SOLID</t>
        </is>
      </c>
      <c r="B64">
        <v>4</v>
      </c>
      <c r="C64">
        <v>9</v>
      </c>
      <c r="D64">
        <v>415.305</v>
      </c>
      <c r="E64">
        <v>15.406</v>
      </c>
      <c r="F64">
        <v>10.503</v>
      </c>
      <c r="G64" t="inlineStr">
        <is>
          <t>0.2188</t>
        </is>
      </c>
      <c r="H64" t="inlineStr">
        <is>
          <t>0.3125</t>
        </is>
      </c>
      <c r="I64" t="inlineStr">
        <is>
          <t>front</t>
        </is>
      </c>
      <c r="J64" t="inlineStr">
        <is>
          <t>x_from_labium = labium_to_foot * 2^(-offset_st/12); tune upward by enlarging</t>
        </is>
      </c>
    </row>
    <row r="65">
      <c r="A65" t="inlineStr">
        <is>
          <t>ALG-B3-SOLID</t>
        </is>
      </c>
      <c r="B65">
        <v>5</v>
      </c>
      <c r="C65">
        <v>11</v>
      </c>
      <c r="D65">
        <v>466.164</v>
      </c>
      <c r="E65">
        <v>13.725</v>
      </c>
      <c r="F65">
        <v>12.184</v>
      </c>
      <c r="G65" t="inlineStr">
        <is>
          <t>0.2188</t>
        </is>
      </c>
      <c r="H65" t="inlineStr">
        <is>
          <t>0.3125</t>
        </is>
      </c>
      <c r="I65" t="inlineStr">
        <is>
          <t>front</t>
        </is>
      </c>
      <c r="J65" t="inlineStr">
        <is>
          <t>x_from_labium = labium_to_foot * 2^(-offset_st/12); tune upward by enlarging</t>
        </is>
      </c>
    </row>
    <row r="66">
      <c r="A66" t="inlineStr">
        <is>
          <t>ALG-B3-SOLID</t>
        </is>
      </c>
      <c r="B66">
        <v>6</v>
      </c>
      <c r="C66">
        <v>12</v>
      </c>
      <c r="D66">
        <v>493.883</v>
      </c>
      <c r="E66">
        <v>12.955</v>
      </c>
      <c r="F66">
        <v>12.955</v>
      </c>
      <c r="G66" t="inlineStr">
        <is>
          <t>0.2188</t>
        </is>
      </c>
      <c r="H66" t="inlineStr">
        <is>
          <t>0.3125</t>
        </is>
      </c>
      <c r="I66" t="inlineStr">
        <is>
          <t>back thumb</t>
        </is>
      </c>
      <c r="J66" t="inlineStr">
        <is>
          <t>x_from_labium = labium_to_foot * 2^(-offset_st/12); tune upward by enlarging</t>
        </is>
      </c>
    </row>
  </sheetData>
</worksheet>
</file>

<file path=xl/worksheets/sheet4.xml><?xml version="1.0" encoding="utf-8"?>
<worksheet xmlns="http://schemas.openxmlformats.org/spreadsheetml/2006/main" xmlns:r="http://schemas.openxmlformats.org/officeDocument/2006/relationships">
  <sheetData>
    <row r="1">
      <c r="A1" t="inlineStr">
        <is>
          <t>feature</t>
        </is>
      </c>
      <c r="B1" t="inlineStr">
        <is>
          <t>starter_value_in</t>
        </is>
      </c>
      <c r="C1" t="inlineStr">
        <is>
          <t>range_or_formula</t>
        </is>
      </c>
      <c r="D1" t="inlineStr">
        <is>
          <t>notes</t>
        </is>
      </c>
    </row>
    <row r="2">
      <c r="A2" t="inlineStr">
        <is>
          <t>top_to_window</t>
        </is>
      </c>
      <c r="B2">
        <v>1.6</v>
      </c>
      <c r="C2" t="inlineStr">
        <is>
          <t>see family-spec</t>
        </is>
      </c>
      <c r="D2" t="inlineStr">
        <is>
          <t>end mouth inlet to true sound window datum</t>
        </is>
      </c>
    </row>
    <row r="3">
      <c r="A3" t="inlineStr">
        <is>
          <t>windway_height</t>
        </is>
      </c>
      <c r="B3">
        <v>0.038</v>
      </c>
      <c r="C3" t="inlineStr">
        <is>
          <t>0.033-0.045</t>
        </is>
      </c>
      <c r="D3" t="inlineStr">
        <is>
          <t>use removable plugs</t>
        </is>
      </c>
    </row>
    <row r="4">
      <c r="A4" t="inlineStr">
        <is>
          <t>windway_width</t>
        </is>
      </c>
      <c r="B4">
        <v>0.5</v>
      </c>
      <c r="C4" t="inlineStr">
        <is>
          <t>0.55-0.65*bore_id</t>
        </is>
      </c>
      <c r="D4" t="inlineStr">
        <is>
          <t>adjust after P0</t>
        </is>
      </c>
    </row>
    <row r="5">
      <c r="A5" t="inlineStr">
        <is>
          <t>window_length</t>
        </is>
      </c>
      <c r="B5">
        <v>0.32</v>
      </c>
      <c r="C5" t="inlineStr">
        <is>
          <t>0.25-0.42</t>
        </is>
      </c>
      <c r="D5" t="inlineStr">
        <is>
          <t>length along body</t>
        </is>
      </c>
    </row>
    <row r="6">
      <c r="A6" t="inlineStr">
        <is>
          <t>window_width</t>
        </is>
      </c>
      <c r="B6">
        <v>0.5</v>
      </c>
      <c r="C6" t="inlineStr">
        <is>
          <t>0.55-0.65*bore_id</t>
        </is>
      </c>
      <c r="D6" t="inlineStr">
        <is>
          <t>start narrow</t>
        </is>
      </c>
    </row>
    <row r="7">
      <c r="A7" t="inlineStr">
        <is>
          <t>splitting_edge_offset</t>
        </is>
      </c>
      <c r="B7">
        <v>0.009</v>
      </c>
      <c r="C7" t="inlineStr">
        <is>
          <t>0.005-0.015</t>
        </is>
      </c>
      <c r="D7" t="inlineStr">
        <is>
          <t>driven KPI</t>
        </is>
      </c>
    </row>
  </sheetData>
</worksheet>
</file>

<file path=xl/worksheets/sheet5.xml><?xml version="1.0" encoding="utf-8"?>
<worksheet xmlns="http://schemas.openxmlformats.org/spreadsheetml/2006/main" xmlns:r="http://schemas.openxmlformats.org/officeDocument/2006/relationships">
  <sheetData>
    <row r="1">
      <c r="A1" t="inlineStr">
        <is>
          <t>field</t>
        </is>
      </c>
      <c r="B1" t="inlineStr">
        <is>
          <t>formula_or_note</t>
        </is>
      </c>
    </row>
    <row r="2">
      <c r="A2" t="inlineStr">
        <is>
          <t>cents_error</t>
        </is>
      </c>
      <c r="B2" t="inlineStr">
        <is>
          <t>=1200*LOG(measured_hz/target_hz,2)</t>
        </is>
      </c>
    </row>
    <row r="3">
      <c r="A3" t="inlineStr">
        <is>
          <t>root tuning</t>
        </is>
      </c>
      <c r="B3" t="inlineStr">
        <is>
          <t>trim foot to raise; rebuild or sleeve if sharp</t>
        </is>
      </c>
    </row>
    <row r="4">
      <c r="A4" t="inlineStr">
        <is>
          <t>hole tuning</t>
        </is>
      </c>
      <c r="B4" t="inlineStr">
        <is>
          <t>enlarge to raise; wax/bush if sharp</t>
        </is>
      </c>
    </row>
  </sheetData>
</worksheet>
</file>

<file path=docProps/app.xml><?xml version="1.0" encoding="utf-8"?>
<Properties xmlns="http://schemas.openxmlformats.org/officeDocument/2006/extended-properties">
  <Application>instrument-maker-v4.2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Kaval-Alghosazi-Design</dc:title>
  <dc:creator>Tony Koop</dc:creator>
  <dcterms:created xsi:type="dcterms:W3CDTF">2026-05-06T00:00:00Z</dcterms:created>
</cp:coreProperties>
</file>